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ne\Documents\a - Fundusze 2021 - 2027\1.3 Akademia HR\a REALIZACJA\Rekrutacja\Dokumenty ogólne\"/>
    </mc:Choice>
  </mc:AlternateContent>
  <bookViews>
    <workbookView xWindow="0" yWindow="0" windowWidth="23040" windowHeight="9264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8" i="1"/>
  <c r="F19" i="1" s="1"/>
  <c r="D18" i="1"/>
  <c r="F16" i="1"/>
  <c r="F17" i="1"/>
  <c r="F15" i="1"/>
  <c r="D17" i="1"/>
  <c r="D16" i="1"/>
  <c r="D15" i="1"/>
  <c r="F21" i="1" l="1"/>
  <c r="F25" i="1" s="1"/>
  <c r="F23" i="1" s="1"/>
  <c r="F22" i="1" l="1"/>
  <c r="C18" i="1" l="1"/>
  <c r="C21" i="1" l="1"/>
  <c r="C19" i="1"/>
  <c r="C20" i="1" s="1"/>
  <c r="D21" i="1"/>
  <c r="D19" i="1" l="1"/>
  <c r="D20" i="1" s="1"/>
</calcChain>
</file>

<file path=xl/sharedStrings.xml><?xml version="1.0" encoding="utf-8"?>
<sst xmlns="http://schemas.openxmlformats.org/spreadsheetml/2006/main" count="28" uniqueCount="21">
  <si>
    <t>Liczba uczestników usługi</t>
  </si>
  <si>
    <t>Liczba godzin usługi</t>
  </si>
  <si>
    <t>Refundacja</t>
  </si>
  <si>
    <t>Wkład własny w postaci wynagrodzeń</t>
  </si>
  <si>
    <t>Usługi szkoleniowe</t>
  </si>
  <si>
    <t>Podstawa do wyliczenia refundacji</t>
  </si>
  <si>
    <t>Wkład własny w postaci opłaty</t>
  </si>
  <si>
    <t>Wkład własny łączny</t>
  </si>
  <si>
    <t>Wyliczenie kwoty refundacjI oraz wkładu własnego za usługi rozwojowe zgodnie opcjami możliwymi w projekcie</t>
  </si>
  <si>
    <t xml:space="preserve">OPCJA I
wkład własny w postaci OPŁATY </t>
  </si>
  <si>
    <t>OPCJA II
wkład własny w postaci KOSZTÓW WYNAGRODZEŃ</t>
  </si>
  <si>
    <t>Wkład własny Przedsiębiorstwa</t>
  </si>
  <si>
    <t xml:space="preserve">Maksymalny wkład własny możliwy w do wniesienia w wynagrodzeniach </t>
  </si>
  <si>
    <t>REFUNDACJA = POMOC DE MINIMIS</t>
  </si>
  <si>
    <r>
      <rPr>
        <sz val="11"/>
        <color theme="1"/>
        <rFont val="Calibri"/>
        <family val="2"/>
        <charset val="238"/>
        <scheme val="minor"/>
      </rPr>
      <t>Wkład własny wnoszony przez Przedsiębiorcę -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rgb="FFFF0000"/>
        <rFont val="Calibri"/>
        <family val="2"/>
        <charset val="238"/>
        <scheme val="minor"/>
      </rPr>
      <t xml:space="preserve">proszę wpisać kwotę, jaką Państwo wniesiecie, jednakże nie wiekszą niż maksymalny wkład własny </t>
    </r>
  </si>
  <si>
    <t>OPCJA III
wkład własny w postaci mieszanej
 (OPŁATA + KOSZTY WYNAGRODZEŃ)</t>
  </si>
  <si>
    <r>
      <rPr>
        <b/>
        <sz val="16"/>
        <color theme="1"/>
        <rFont val="Calibri"/>
        <family val="2"/>
        <charset val="238"/>
        <scheme val="minor"/>
      </rPr>
      <t>KALKULATOR</t>
    </r>
    <r>
      <rPr>
        <sz val="16"/>
        <color theme="1"/>
        <rFont val="Calibri"/>
        <family val="2"/>
        <charset val="238"/>
        <scheme val="minor"/>
      </rPr>
      <t xml:space="preserve"> dot. wyliczenia </t>
    </r>
    <r>
      <rPr>
        <b/>
        <sz val="16"/>
        <color theme="1"/>
        <rFont val="Calibri"/>
        <family val="2"/>
        <charset val="238"/>
        <scheme val="minor"/>
      </rPr>
      <t xml:space="preserve">WKŁADU WŁASNEGO </t>
    </r>
    <r>
      <rPr>
        <sz val="16"/>
        <color theme="1"/>
        <rFont val="Calibri"/>
        <family val="2"/>
        <charset val="238"/>
        <scheme val="minor"/>
      </rPr>
      <t>przedsiębiorstwa w ramach projektu</t>
    </r>
    <r>
      <rPr>
        <b/>
        <sz val="16"/>
        <color theme="1"/>
        <rFont val="Calibri"/>
        <family val="2"/>
        <charset val="238"/>
        <scheme val="minor"/>
      </rPr>
      <t xml:space="preserve"> MENADŻER HR</t>
    </r>
  </si>
  <si>
    <t>Po uzupełnieniu komórek oznaczonych kolorem pomarańczowym
kalkulator wyliczy kwotę wkładu własnego, kwotę refundacji zgodnie z opcjami</t>
  </si>
  <si>
    <r>
      <rPr>
        <b/>
        <sz val="12"/>
        <color theme="1"/>
        <rFont val="Calibri"/>
        <family val="2"/>
        <charset val="238"/>
        <scheme val="minor"/>
      </rPr>
      <t>UWAGA!</t>
    </r>
    <r>
      <rPr>
        <sz val="11"/>
        <color theme="1"/>
        <rFont val="Calibri"/>
        <family val="2"/>
        <charset val="238"/>
        <scheme val="minor"/>
      </rPr>
      <t xml:space="preserve">
W przypadku wyliczania </t>
    </r>
    <r>
      <rPr>
        <b/>
        <sz val="11"/>
        <color theme="1"/>
        <rFont val="Calibri"/>
        <family val="2"/>
        <charset val="238"/>
        <scheme val="minor"/>
      </rPr>
      <t>wkładu własnego</t>
    </r>
    <r>
      <rPr>
        <sz val="11"/>
        <color theme="1"/>
        <rFont val="Calibri"/>
        <family val="2"/>
        <charset val="238"/>
        <scheme val="minor"/>
      </rPr>
      <t xml:space="preserve"> w ramach: 
1. usług doradczych (doradztwo, coaching, mentoring) i/lub 
2. usług szkoleniowych realizowanych poza godzinami pracy uczestników szkolenia 
należy zastosować </t>
    </r>
    <r>
      <rPr>
        <b/>
        <sz val="11"/>
        <color theme="1"/>
        <rFont val="Calibri"/>
        <family val="2"/>
        <charset val="238"/>
        <scheme val="minor"/>
      </rPr>
      <t>"opcję I"</t>
    </r>
    <r>
      <rPr>
        <sz val="11"/>
        <color theme="1"/>
        <rFont val="Calibri"/>
        <family val="2"/>
        <charset val="238"/>
        <scheme val="minor"/>
      </rPr>
      <t xml:space="preserve"> ponieważ w w/w przypadkach </t>
    </r>
    <r>
      <rPr>
        <b/>
        <sz val="11"/>
        <color theme="1"/>
        <rFont val="Calibri"/>
        <family val="2"/>
        <charset val="238"/>
        <scheme val="minor"/>
      </rPr>
      <t>wkład własny Przedsiębiorstwa</t>
    </r>
    <r>
      <rPr>
        <sz val="11"/>
        <color theme="1"/>
        <rFont val="Calibri"/>
        <family val="2"/>
        <charset val="238"/>
        <scheme val="minor"/>
      </rPr>
      <t xml:space="preserve"> jest zawsze wnoszony w formie </t>
    </r>
    <r>
      <rPr>
        <b/>
        <sz val="11"/>
        <color theme="1"/>
        <rFont val="Calibri"/>
        <family val="2"/>
        <charset val="238"/>
        <scheme val="minor"/>
      </rPr>
      <t>"opłaty".</t>
    </r>
  </si>
  <si>
    <t>Cena za 1h usługi dla 1 osoby</t>
  </si>
  <si>
    <t>Cena usługi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</si>
</sst>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69B40"/>
        <bgColor indexed="64"/>
      </patternFill>
    </fill>
    <fill>
      <patternFill patternType="solid">
        <fgColor rgb="FFF28F4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164" fontId="0" fillId="2" borderId="14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2" borderId="16" xfId="0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164" fontId="2" fillId="0" borderId="16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164" fontId="1" fillId="5" borderId="19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164" fontId="1" fillId="5" borderId="16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28F44"/>
      <color rgb="FFFF0066"/>
      <color rgb="FFFF7171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365760</xdr:colOff>
      <xdr:row>0</xdr:row>
      <xdr:rowOff>76200</xdr:rowOff>
    </xdr:from>
    <xdr:to>
      <xdr:col>5</xdr:col>
      <xdr:colOff>1482667</xdr:colOff>
      <xdr:row>5</xdr:row>
      <xdr:rowOff>49569</xdr:rowOff>
    </xdr:to>
    <xdr:pic>
      <xdr:nvPicPr>
        <xdr:cNvPr id="2" name="Obraz 1" descr="Pasek logotypów: logotyp Fundusze Europejskie dla Rozwoju Społecznego, logotyp Rzeczpospolita Polska, logotyp Dofinansowane przez Unię Europejską, Logotyp Parp Grupa PFR, w kolorze szaro-czerwonym, znaczek husarii i tekst PARP Grupa PFR">
          <a:extLst>
            <a:ext uri="{FF2B5EF4-FFF2-40B4-BE49-F238E27FC236}">
              <a16:creationId xmlns:a16="http://schemas.microsoft.com/office/drawing/2014/main" xmlns="" id="{B83CCB30-D274-006E-83A0-5A37B2F7B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" y="76200"/>
          <a:ext cx="9392227" cy="8877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O28"/>
  <sheetViews>
    <sheetView tabSelected="1" workbookViewId="0">
      <selection activeCell="F20" sqref="F20"/>
    </sheetView>
  </sheetViews>
  <sheetFormatPr defaultRowHeight="14.4" x14ac:dyDescent="0.3"/>
  <cols>
    <col min="2" max="2" width="34.6640625" customWidth="1"/>
    <col min="3" max="4" width="25.6640625" customWidth="1"/>
    <col min="5" max="5" width="34.6640625" customWidth="1"/>
    <col min="6" max="6" width="25.6640625" customWidth="1"/>
    <col min="7" max="8" width="9.109375" customWidth="1"/>
  </cols>
  <sheetData>
    <row r="7" spans="2:11" ht="15" thickBot="1" x14ac:dyDescent="0.35"/>
    <row r="8" spans="2:11" x14ac:dyDescent="0.3">
      <c r="B8" s="23" t="s">
        <v>16</v>
      </c>
      <c r="C8" s="24"/>
      <c r="D8" s="24"/>
      <c r="E8" s="24"/>
      <c r="F8" s="25"/>
    </row>
    <row r="9" spans="2:11" ht="15" thickBot="1" x14ac:dyDescent="0.35">
      <c r="B9" s="26"/>
      <c r="C9" s="27"/>
      <c r="D9" s="27"/>
      <c r="E9" s="27"/>
      <c r="F9" s="28"/>
    </row>
    <row r="10" spans="2:11" ht="15" thickBot="1" x14ac:dyDescent="0.35"/>
    <row r="11" spans="2:11" ht="42" customHeight="1" thickBot="1" x14ac:dyDescent="0.35">
      <c r="B11" s="39" t="s">
        <v>17</v>
      </c>
      <c r="C11" s="40"/>
      <c r="D11" s="40"/>
      <c r="E11" s="40"/>
      <c r="F11" s="41"/>
    </row>
    <row r="12" spans="2:11" ht="15" thickBot="1" x14ac:dyDescent="0.35"/>
    <row r="13" spans="2:11" ht="60" customHeight="1" thickBot="1" x14ac:dyDescent="0.35">
      <c r="B13" s="18" t="s">
        <v>8</v>
      </c>
      <c r="C13" s="18" t="s">
        <v>9</v>
      </c>
      <c r="D13" s="18" t="s">
        <v>10</v>
      </c>
      <c r="E13" s="42" t="s">
        <v>15</v>
      </c>
      <c r="F13" s="43"/>
      <c r="H13" s="4"/>
      <c r="I13" s="4"/>
    </row>
    <row r="14" spans="2:11" ht="33" customHeight="1" thickBot="1" x14ac:dyDescent="0.35">
      <c r="B14" s="44" t="s">
        <v>4</v>
      </c>
      <c r="C14" s="45"/>
      <c r="D14" s="45"/>
      <c r="E14" s="45"/>
      <c r="F14" s="46"/>
      <c r="H14" s="4"/>
      <c r="I14" s="4"/>
    </row>
    <row r="15" spans="2:11" ht="30" customHeight="1" x14ac:dyDescent="0.3">
      <c r="B15" s="7" t="s">
        <v>19</v>
      </c>
      <c r="C15" s="20">
        <v>182</v>
      </c>
      <c r="D15" s="8">
        <f>C15</f>
        <v>182</v>
      </c>
      <c r="E15" s="7" t="s">
        <v>19</v>
      </c>
      <c r="F15" s="8">
        <f>C15</f>
        <v>182</v>
      </c>
      <c r="I15" s="1"/>
      <c r="J15" s="2"/>
      <c r="K15" s="2"/>
    </row>
    <row r="16" spans="2:11" ht="30" customHeight="1" x14ac:dyDescent="0.3">
      <c r="B16" s="9" t="s">
        <v>1</v>
      </c>
      <c r="C16" s="21">
        <v>4</v>
      </c>
      <c r="D16" s="10">
        <f>C16</f>
        <v>4</v>
      </c>
      <c r="E16" s="9" t="s">
        <v>1</v>
      </c>
      <c r="F16" s="10">
        <f>C16</f>
        <v>4</v>
      </c>
      <c r="I16" s="1"/>
      <c r="J16" s="2"/>
      <c r="K16" s="2"/>
    </row>
    <row r="17" spans="2:15" ht="30" customHeight="1" x14ac:dyDescent="0.3">
      <c r="B17" s="9" t="s">
        <v>0</v>
      </c>
      <c r="C17" s="21">
        <v>1</v>
      </c>
      <c r="D17" s="10">
        <f>C17</f>
        <v>1</v>
      </c>
      <c r="E17" s="9" t="s">
        <v>0</v>
      </c>
      <c r="F17" s="10">
        <f>C17</f>
        <v>1</v>
      </c>
      <c r="I17" s="1"/>
      <c r="J17" s="2"/>
      <c r="K17" s="2"/>
    </row>
    <row r="18" spans="2:15" ht="30" customHeight="1" x14ac:dyDescent="0.3">
      <c r="B18" s="9" t="s">
        <v>20</v>
      </c>
      <c r="C18" s="5">
        <f>C15*C16*C17</f>
        <v>728</v>
      </c>
      <c r="D18" s="11">
        <f>C15*C16*C17</f>
        <v>728</v>
      </c>
      <c r="E18" s="9" t="s">
        <v>20</v>
      </c>
      <c r="F18" s="11">
        <f>C15*C16*C17</f>
        <v>728</v>
      </c>
      <c r="I18" s="1"/>
      <c r="J18" s="2"/>
      <c r="K18" s="2"/>
    </row>
    <row r="19" spans="2:15" ht="34.200000000000003" customHeight="1" x14ac:dyDescent="0.3">
      <c r="B19" s="9" t="s">
        <v>5</v>
      </c>
      <c r="C19" s="5">
        <f>C18</f>
        <v>728</v>
      </c>
      <c r="D19" s="11">
        <f>D18+D21</f>
        <v>910</v>
      </c>
      <c r="E19" s="12" t="s">
        <v>12</v>
      </c>
      <c r="F19" s="11">
        <f>F18/80%-F18</f>
        <v>182</v>
      </c>
      <c r="I19" s="1"/>
      <c r="J19" s="2"/>
      <c r="K19" s="2"/>
    </row>
    <row r="20" spans="2:15" ht="67.5" customHeight="1" x14ac:dyDescent="0.3">
      <c r="B20" s="13" t="s">
        <v>2</v>
      </c>
      <c r="C20" s="6">
        <f>C19*80%</f>
        <v>582.4</v>
      </c>
      <c r="D20" s="14">
        <f>D19*80%</f>
        <v>728</v>
      </c>
      <c r="E20" s="19" t="s">
        <v>14</v>
      </c>
      <c r="F20" s="22">
        <v>100</v>
      </c>
      <c r="I20" s="2"/>
      <c r="J20" s="2"/>
      <c r="K20" s="2"/>
    </row>
    <row r="21" spans="2:15" ht="30" customHeight="1" thickBot="1" x14ac:dyDescent="0.35">
      <c r="B21" s="15" t="s">
        <v>11</v>
      </c>
      <c r="C21" s="17">
        <f>C18*20%</f>
        <v>145.6</v>
      </c>
      <c r="D21" s="16">
        <f>D18/80%-D18</f>
        <v>182</v>
      </c>
      <c r="E21" s="12" t="s">
        <v>5</v>
      </c>
      <c r="F21" s="11">
        <f>F18+F20</f>
        <v>828</v>
      </c>
      <c r="J21" s="1"/>
      <c r="K21" s="1"/>
      <c r="L21" s="1"/>
      <c r="M21" s="1"/>
      <c r="N21" s="1"/>
      <c r="O21" s="1"/>
    </row>
    <row r="22" spans="2:15" ht="36" customHeight="1" x14ac:dyDescent="0.3">
      <c r="B22" s="29" t="s">
        <v>18</v>
      </c>
      <c r="C22" s="30"/>
      <c r="D22" s="30"/>
      <c r="E22" s="13" t="s">
        <v>2</v>
      </c>
      <c r="F22" s="14">
        <f>F21*80%</f>
        <v>662.40000000000009</v>
      </c>
      <c r="J22" s="1"/>
      <c r="K22" s="1"/>
      <c r="L22" s="1"/>
      <c r="M22" s="1"/>
      <c r="N22" s="1"/>
      <c r="O22" s="1"/>
    </row>
    <row r="23" spans="2:15" ht="30" customHeight="1" x14ac:dyDescent="0.3">
      <c r="B23" s="31"/>
      <c r="C23" s="32"/>
      <c r="D23" s="32"/>
      <c r="E23" s="12" t="s">
        <v>6</v>
      </c>
      <c r="F23" s="11">
        <f>F25-F24</f>
        <v>65.600000000000023</v>
      </c>
      <c r="L23" s="38"/>
      <c r="M23" s="38"/>
    </row>
    <row r="24" spans="2:15" ht="30" customHeight="1" x14ac:dyDescent="0.3">
      <c r="B24" s="31"/>
      <c r="C24" s="32"/>
      <c r="D24" s="32"/>
      <c r="E24" s="12" t="s">
        <v>3</v>
      </c>
      <c r="F24" s="11">
        <f>F20</f>
        <v>100</v>
      </c>
    </row>
    <row r="25" spans="2:15" ht="30" customHeight="1" thickBot="1" x14ac:dyDescent="0.35">
      <c r="B25" s="31"/>
      <c r="C25" s="32"/>
      <c r="D25" s="32"/>
      <c r="E25" s="15" t="s">
        <v>7</v>
      </c>
      <c r="F25" s="16">
        <f>F21*20%</f>
        <v>165.60000000000002</v>
      </c>
    </row>
    <row r="26" spans="2:15" ht="45.6" customHeight="1" thickBot="1" x14ac:dyDescent="0.35">
      <c r="B26" s="33" t="s">
        <v>13</v>
      </c>
      <c r="C26" s="34"/>
      <c r="D26" s="35"/>
      <c r="E26" s="36" t="s">
        <v>13</v>
      </c>
      <c r="F26" s="37"/>
      <c r="I26" s="1"/>
    </row>
    <row r="27" spans="2:15" x14ac:dyDescent="0.3">
      <c r="G27" s="3"/>
      <c r="H27" s="1"/>
    </row>
    <row r="28" spans="2:15" x14ac:dyDescent="0.3">
      <c r="G28" s="3"/>
      <c r="H28" s="1"/>
    </row>
  </sheetData>
  <sheetProtection sheet="1" selectLockedCells="1"/>
  <mergeCells count="8">
    <mergeCell ref="B8:F9"/>
    <mergeCell ref="B22:D25"/>
    <mergeCell ref="B26:D26"/>
    <mergeCell ref="E26:F26"/>
    <mergeCell ref="L23:M23"/>
    <mergeCell ref="B11:F11"/>
    <mergeCell ref="E13:F13"/>
    <mergeCell ref="B14:F14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B3F212A198F5469A57EECC38EE67B1" ma:contentTypeVersion="12" ma:contentTypeDescription="Utwórz nowy dokument." ma:contentTypeScope="" ma:versionID="de98f96585e6d6cce9f5e0393a5f7bb1">
  <xsd:schema xmlns:xsd="http://www.w3.org/2001/XMLSchema" xmlns:xs="http://www.w3.org/2001/XMLSchema" xmlns:p="http://schemas.microsoft.com/office/2006/metadata/properties" xmlns:ns2="f0b15d39-78af-4636-93f7-044f12e5a657" xmlns:ns3="76dcfc99-9451-41ef-8bae-fd983e29b330" targetNamespace="http://schemas.microsoft.com/office/2006/metadata/properties" ma:root="true" ma:fieldsID="bca7a31f5f0238e591029c7cc222cf6e" ns2:_="" ns3:_="">
    <xsd:import namespace="f0b15d39-78af-4636-93f7-044f12e5a657"/>
    <xsd:import namespace="76dcfc99-9451-41ef-8bae-fd983e29b3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b15d39-78af-4636-93f7-044f12e5a6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cfc99-9451-41ef-8bae-fd983e29b3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371979-2D79-4593-9EC6-58DA1A2D913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0b15d39-78af-4636-93f7-044f12e5a657"/>
    <ds:schemaRef ds:uri="76dcfc99-9451-41ef-8bae-fd983e29b33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25D6BB-9929-4EA6-A248-ECDB054784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D6CBB6-552D-4291-80BE-DC0FDE32E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b15d39-78af-4636-93f7-044f12e5a657"/>
    <ds:schemaRef ds:uri="76dcfc99-9451-41ef-8bae-fd983e29b3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cp:lastPrinted>2022-03-10T08:48:11Z</cp:lastPrinted>
  <dcterms:created xsi:type="dcterms:W3CDTF">2022-02-22T07:39:21Z</dcterms:created>
  <dcterms:modified xsi:type="dcterms:W3CDTF">2024-03-18T07:33:48Z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0x01010063B3F212A198F5469A57EECC38EE67B1</vt:lpwstr>
  </property>
</Properties>
</file>